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8_{F169D381-A563-4B3B-BC1A-543A6B5D454E}" xr6:coauthVersionLast="47" xr6:coauthVersionMax="47" xr10:uidLastSave="{00000000-0000-0000-0000-000000000000}"/>
  <bookViews>
    <workbookView xWindow="4430" yWindow="1090" windowWidth="14340" windowHeight="7250" xr2:uid="{00000000-000D-0000-FFFF-FFFF00000000}"/>
  </bookViews>
  <sheets>
    <sheet name="2025年期前期仙台支所日程" sheetId="10" r:id="rId1"/>
  </sheets>
  <definedNames>
    <definedName name="_xlnm._FilterDatabase" localSheetId="0" hidden="1">'2025年期前期仙台支所日程'!$C$3:$L$20</definedName>
    <definedName name="_xlnm.Print_Area" localSheetId="0">'2025年期前期仙台支所日程'!$A$1:$L$20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0" l="1"/>
  <c r="D18" i="10"/>
  <c r="D17" i="10"/>
  <c r="D15" i="10"/>
  <c r="D13" i="10"/>
  <c r="P11" i="10"/>
  <c r="O11" i="10"/>
  <c r="D11" i="10"/>
  <c r="P10" i="10"/>
  <c r="O10" i="10"/>
  <c r="D10" i="10"/>
  <c r="P8" i="10"/>
  <c r="O8" i="10"/>
  <c r="P7" i="10"/>
  <c r="O7" i="10"/>
  <c r="D7" i="10"/>
  <c r="P9" i="10"/>
  <c r="O9" i="10"/>
  <c r="D9" i="10"/>
  <c r="P6" i="10"/>
  <c r="O6" i="10"/>
  <c r="P5" i="10"/>
  <c r="O5" i="10"/>
  <c r="D5" i="10"/>
  <c r="P4" i="10"/>
  <c r="O4" i="10"/>
  <c r="D4" i="10"/>
  <c r="R4" i="10" l="1"/>
  <c r="R19" i="10"/>
  <c r="R12" i="10"/>
  <c r="R16" i="10"/>
  <c r="R6" i="10"/>
  <c r="R7" i="10"/>
  <c r="R10" i="10"/>
  <c r="R13" i="10"/>
  <c r="R17" i="10"/>
  <c r="R14" i="10"/>
  <c r="R18" i="10"/>
  <c r="R5" i="10"/>
  <c r="R9" i="10"/>
  <c r="R8" i="10"/>
  <c r="R11" i="10"/>
  <c r="R15" i="10"/>
</calcChain>
</file>

<file path=xl/sharedStrings.xml><?xml version="1.0" encoding="utf-8"?>
<sst xmlns="http://schemas.openxmlformats.org/spreadsheetml/2006/main" count="132" uniqueCount="82">
  <si>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</si>
  <si>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</si>
  <si>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</si>
  <si>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</si>
  <si>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</si>
  <si>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</si>
  <si>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</si>
  <si>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時　間</t>
    <rPh sb="0" eb="1">
      <t>トキ</t>
    </rPh>
    <rPh sb="2" eb="3">
      <t>アイダ</t>
    </rPh>
    <phoneticPr fontId="2"/>
  </si>
  <si>
    <t>J3</t>
  </si>
  <si>
    <t>【考査】監査総合グループ第１回</t>
    <rPh sb="1" eb="3">
      <t>コウサ</t>
    </rPh>
    <rPh sb="4" eb="6">
      <t>カンサ</t>
    </rPh>
    <rPh sb="6" eb="8">
      <t>ソウゴウ</t>
    </rPh>
    <rPh sb="12" eb="13">
      <t>ダイ</t>
    </rPh>
    <rPh sb="14" eb="15">
      <t>カイ</t>
    </rPh>
    <phoneticPr fontId="2"/>
  </si>
  <si>
    <t>【考査】監査総合グループ第２回</t>
    <rPh sb="1" eb="3">
      <t>コウサ</t>
    </rPh>
    <rPh sb="4" eb="6">
      <t>カンサ</t>
    </rPh>
    <rPh sb="6" eb="8">
      <t>ソウゴウ</t>
    </rPh>
    <rPh sb="12" eb="13">
      <t>ダイ</t>
    </rPh>
    <rPh sb="14" eb="15">
      <t>カイ</t>
    </rPh>
    <phoneticPr fontId="2"/>
  </si>
  <si>
    <t>J1</t>
  </si>
  <si>
    <t>J2</t>
  </si>
  <si>
    <t>【考査】監査総合グループ第４回</t>
    <rPh sb="1" eb="3">
      <t>コウサ</t>
    </rPh>
    <rPh sb="4" eb="6">
      <t>カンサ</t>
    </rPh>
    <rPh sb="6" eb="8">
      <t>ソウゴウ</t>
    </rPh>
    <rPh sb="12" eb="13">
      <t>ダイ</t>
    </rPh>
    <rPh sb="14" eb="15">
      <t>カイ</t>
    </rPh>
    <phoneticPr fontId="2"/>
  </si>
  <si>
    <t>【考査】監査総合グループ第８回</t>
    <rPh sb="1" eb="3">
      <t>コウサ</t>
    </rPh>
    <rPh sb="4" eb="6">
      <t>カンサ</t>
    </rPh>
    <rPh sb="6" eb="8">
      <t>ソウゴウ</t>
    </rPh>
    <rPh sb="12" eb="13">
      <t>ダイ</t>
    </rPh>
    <rPh sb="14" eb="15">
      <t>カイ</t>
    </rPh>
    <phoneticPr fontId="2"/>
  </si>
  <si>
    <t>（参考）
東京開催日</t>
    <rPh sb="1" eb="3">
      <t>サンコウ</t>
    </rPh>
    <rPh sb="5" eb="10">
      <t>トウキョウカイサイビ</t>
    </rPh>
    <phoneticPr fontId="2"/>
  </si>
  <si>
    <t>オンラインライブ</t>
  </si>
  <si>
    <t>考査</t>
  </si>
  <si>
    <t>冨山　和彦
望月　愛子</t>
    <phoneticPr fontId="2"/>
  </si>
  <si>
    <t>ゼミナール</t>
  </si>
  <si>
    <t>ディスカッション</t>
  </si>
  <si>
    <t>国際財務報告基準の実務【ゼミナール】</t>
    <phoneticPr fontId="2"/>
  </si>
  <si>
    <t>会計上の見積りの監査【ゼミナール】</t>
    <phoneticPr fontId="2"/>
  </si>
  <si>
    <t>監査の結論及び報告【ゼミナール】</t>
    <phoneticPr fontId="2"/>
  </si>
  <si>
    <t>ディスカッション【その１】</t>
    <phoneticPr fontId="2"/>
  </si>
  <si>
    <t>ビジネススキル</t>
    <phoneticPr fontId="2"/>
  </si>
  <si>
    <t>講義日（案）</t>
    <rPh sb="0" eb="3">
      <t>コウギビ</t>
    </rPh>
    <rPh sb="4" eb="5">
      <t>アン</t>
    </rPh>
    <phoneticPr fontId="2"/>
  </si>
  <si>
    <t>【考査】監査総合グループ第３回</t>
    <rPh sb="1" eb="3">
      <t>コウサ</t>
    </rPh>
    <rPh sb="4" eb="6">
      <t>カンサ</t>
    </rPh>
    <rPh sb="6" eb="8">
      <t>ソウゴウ</t>
    </rPh>
    <rPh sb="12" eb="13">
      <t>ダイ</t>
    </rPh>
    <rPh sb="14" eb="15">
      <t>カイ</t>
    </rPh>
    <phoneticPr fontId="2"/>
  </si>
  <si>
    <t>【考査】監査総合グループ第７回</t>
    <rPh sb="1" eb="3">
      <t>コウサ</t>
    </rPh>
    <rPh sb="4" eb="6">
      <t>カンサ</t>
    </rPh>
    <rPh sb="6" eb="8">
      <t>ソウゴウ</t>
    </rPh>
    <rPh sb="12" eb="13">
      <t>ダイ</t>
    </rPh>
    <rPh sb="14" eb="15">
      <t>カイ</t>
    </rPh>
    <phoneticPr fontId="2"/>
  </si>
  <si>
    <t>科目コード</t>
    <rPh sb="0" eb="2">
      <t>カモク</t>
    </rPh>
    <phoneticPr fontId="2"/>
  </si>
  <si>
    <t>現在</t>
    <rPh sb="0" eb="2">
      <t>ゲンザイ</t>
    </rPh>
    <phoneticPr fontId="2"/>
  </si>
  <si>
    <t>ディスカッション【その２】</t>
  </si>
  <si>
    <t>監査205-2</t>
  </si>
  <si>
    <t>経営102-1</t>
  </si>
  <si>
    <t>職業倫理（J1）【ゼミナール】</t>
  </si>
  <si>
    <t>職業倫理（J3）【ゼミナール】</t>
    <phoneticPr fontId="2"/>
  </si>
  <si>
    <t>法規301-2</t>
  </si>
  <si>
    <t>法規401-1</t>
  </si>
  <si>
    <t>法規405-1</t>
  </si>
  <si>
    <t>会長講話</t>
    <rPh sb="0" eb="2">
      <t>カイチョウ</t>
    </rPh>
    <phoneticPr fontId="2"/>
  </si>
  <si>
    <t>【考査】監査総合グループ第７回</t>
  </si>
  <si>
    <t>経営戦略（ビジネスゲーム)</t>
    <rPh sb="0" eb="2">
      <t>ケイエイ</t>
    </rPh>
    <rPh sb="2" eb="4">
      <t>センリャク</t>
    </rPh>
    <phoneticPr fontId="2"/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</si>
  <si>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</si>
  <si>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</si>
  <si>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</si>
  <si>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</si>
  <si>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</si>
  <si>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</si>
  <si>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監査の結論及び報告【ゼミナール】</t>
  </si>
  <si>
    <t>会計433-2</t>
    <phoneticPr fontId="2"/>
  </si>
  <si>
    <t>監査210-1</t>
    <phoneticPr fontId="2"/>
  </si>
  <si>
    <t>法規501-1</t>
    <phoneticPr fontId="2"/>
  </si>
  <si>
    <t>法規501-2</t>
    <phoneticPr fontId="2"/>
  </si>
  <si>
    <t>宿泊研修</t>
  </si>
  <si>
    <t>【考査】監査総合グループ第１回</t>
    <phoneticPr fontId="2"/>
  </si>
  <si>
    <t>【考査】監査総合グループ第２回</t>
    <phoneticPr fontId="2"/>
  </si>
  <si>
    <t>―</t>
    <phoneticPr fontId="2"/>
  </si>
  <si>
    <t>オンライン上で受講</t>
    <rPh sb="5" eb="6">
      <t>ジョウ</t>
    </rPh>
    <rPh sb="7" eb="9">
      <t>ジュコウ</t>
    </rPh>
    <phoneticPr fontId="2"/>
  </si>
  <si>
    <t>2026/3/1～8</t>
    <phoneticPr fontId="2"/>
  </si>
  <si>
    <t>南　成人</t>
    <phoneticPr fontId="2"/>
  </si>
  <si>
    <t>特別101-1</t>
    <rPh sb="0" eb="2">
      <t>トクベツ</t>
    </rPh>
    <phoneticPr fontId="2"/>
  </si>
  <si>
    <t>経営戦略（ビジネスゲーム)</t>
    <phoneticPr fontId="3"/>
  </si>
  <si>
    <t>2025年期開催ゼミナール・ディスカッション科目</t>
    <rPh sb="4" eb="6">
      <t>ネンキ</t>
    </rPh>
    <rPh sb="6" eb="8">
      <t>カイサイ</t>
    </rPh>
    <rPh sb="22" eb="24">
      <t>カモク</t>
    </rPh>
    <phoneticPr fontId="2"/>
  </si>
  <si>
    <t>2025年期開催　考査一覧</t>
    <rPh sb="4" eb="6">
      <t>ネンキ</t>
    </rPh>
    <rPh sb="6" eb="8">
      <t>カイサイ</t>
    </rPh>
    <rPh sb="9" eb="13">
      <t>コウサイチラン</t>
    </rPh>
    <phoneticPr fontId="2"/>
  </si>
  <si>
    <t>東北会事務局</t>
    <rPh sb="0" eb="6">
      <t>トウホクカイジムキョク</t>
    </rPh>
    <phoneticPr fontId="2"/>
  </si>
  <si>
    <t>ハーネル仙台/4F青葉</t>
    <rPh sb="4" eb="6">
      <t>センダイ</t>
    </rPh>
    <rPh sb="9" eb="11">
      <t>アオバ</t>
    </rPh>
    <phoneticPr fontId="2"/>
  </si>
  <si>
    <t>東京実務補習所　仙台支所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センダイ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</si>
  <si>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あずさ
（竹中 智史）</t>
    <rPh sb="5" eb="7">
      <t>タケナカ</t>
    </rPh>
    <rPh sb="8" eb="9">
      <t>サトシ</t>
    </rPh>
    <rPh sb="9" eb="10">
      <t>シ</t>
    </rPh>
    <phoneticPr fontId="2"/>
  </si>
  <si>
    <t>太陽
（坂田 修平）</t>
    <rPh sb="0" eb="2">
      <t>タイヨウ</t>
    </rPh>
    <phoneticPr fontId="2"/>
  </si>
  <si>
    <t>あずさ
（大内 祐貴）</t>
  </si>
  <si>
    <t>あずさ
（白井 奎也）</t>
    <rPh sb="5" eb="7">
      <t>シライ</t>
    </rPh>
    <rPh sb="8" eb="10">
      <t>ケイタ</t>
    </rPh>
    <phoneticPr fontId="2"/>
  </si>
  <si>
    <t>EY新日本
（小松 凌太）</t>
    <rPh sb="2" eb="5">
      <t>シンニホン</t>
    </rPh>
    <rPh sb="7" eb="9">
      <t>コマツ</t>
    </rPh>
    <rPh sb="10" eb="12">
      <t>リョウタ</t>
    </rPh>
    <phoneticPr fontId="2"/>
  </si>
  <si>
    <t>EY新日本
（赤崎 花）</t>
    <rPh sb="2" eb="5">
      <t>シンニホン</t>
    </rPh>
    <rPh sb="7" eb="9">
      <t>アカサキ</t>
    </rPh>
    <rPh sb="10" eb="11">
      <t>ハナ</t>
    </rPh>
    <phoneticPr fontId="2"/>
  </si>
  <si>
    <t>トーマツ
（佐藤 凌太朗）</t>
    <rPh sb="6" eb="8">
      <t>サトウ</t>
    </rPh>
    <rPh sb="9" eb="12">
      <t>シノグタロウ</t>
    </rPh>
    <phoneticPr fontId="2"/>
  </si>
  <si>
    <t>EY新日本
（夏井 翌）</t>
    <rPh sb="2" eb="5">
      <t>シンニホン</t>
    </rPh>
    <rPh sb="7" eb="9">
      <t>ナツイ</t>
    </rPh>
    <rPh sb="10" eb="11">
      <t>ヨク</t>
    </rPh>
    <phoneticPr fontId="2"/>
  </si>
  <si>
    <t>トーマツ
（八戸　智美）</t>
    <rPh sb="6" eb="8">
      <t>ハチノヘ</t>
    </rPh>
    <rPh sb="9" eb="11">
      <t>トモミ</t>
    </rPh>
    <phoneticPr fontId="2"/>
  </si>
  <si>
    <t>トーマツ
（栗山 達也）</t>
    <rPh sb="6" eb="8">
      <t>クリヤマ</t>
    </rPh>
    <rPh sb="9" eb="11">
      <t>タツヤ</t>
    </rPh>
    <phoneticPr fontId="2"/>
  </si>
  <si>
    <t>トーマツ
（佐藤 凌太朗）</t>
    <rPh sb="6" eb="8">
      <t>サトウ</t>
    </rPh>
    <rPh sb="9" eb="12">
      <t>リョウタロウ</t>
    </rPh>
    <phoneticPr fontId="2"/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</si>
  <si>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会長講話</t>
    </r>
    <rPh sb="4" eb="8">
      <t>カイチョウコウワ</t>
    </rPh>
    <phoneticPr fontId="2"/>
  </si>
  <si>
    <r>
      <rPr>
        <b/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</si>
  <si>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アートホテル成田</t>
    <rPh sb="6" eb="8">
      <t>ナリタ</t>
    </rPh>
    <phoneticPr fontId="2"/>
  </si>
  <si>
    <t>2025.11.01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</si>
</sst>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h:mm;@"/>
  </numFmts>
  <fonts count="2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2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Border="0">
      <alignment vertical="center" wrapText="1"/>
    </xf>
  </cellStyleXfs>
  <cellXfs count="97">
    <xf numFmtId="0" fontId="0" fillId="0" borderId="0" xfId="0">
      <alignment vertical="center"/>
    </xf>
    <xf numFmtId="0" fontId="11" fillId="0" borderId="0" xfId="1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2" fillId="0" borderId="2" xfId="1" applyFont="1" applyBorder="1" applyAlignment="1">
      <alignment horizontal="center" vertical="center" wrapText="1"/>
    </xf>
    <xf numFmtId="0" fontId="9" fillId="2" borderId="0" xfId="7" applyFont="1" applyFill="1" applyAlignment="1">
      <alignment horizontal="center" vertical="center" wrapText="1"/>
    </xf>
    <xf numFmtId="0" fontId="8" fillId="2" borderId="0" xfId="1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2" xfId="6" applyNumberFormat="1" applyFont="1" applyFill="1" applyBorder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77" fontId="12" fillId="0" borderId="2" xfId="1" applyNumberFormat="1" applyFont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7" fillId="3" borderId="0" xfId="0" applyNumberFormat="1" applyFont="1" applyFill="1" applyAlignment="1">
      <alignment horizontal="center" vertical="center" wrapText="1"/>
    </xf>
    <xf numFmtId="176" fontId="14" fillId="6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4" fontId="9" fillId="0" borderId="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12" fillId="4" borderId="2" xfId="7" applyFont="1" applyFill="1" applyBorder="1" applyAlignment="1">
      <alignment horizontal="center" vertical="center" wrapText="1"/>
    </xf>
    <xf numFmtId="0" fontId="12" fillId="5" borderId="2" xfId="7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/>
    </xf>
    <xf numFmtId="14" fontId="9" fillId="0" borderId="0" xfId="6" applyNumberFormat="1" applyFont="1" applyFill="1" applyBorder="1" applyAlignment="1">
      <alignment horizontal="center" vertical="center"/>
    </xf>
    <xf numFmtId="0" fontId="12" fillId="4" borderId="2" xfId="6" applyNumberFormat="1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4" fontId="13" fillId="4" borderId="2" xfId="0" applyNumberFormat="1" applyFont="1" applyFill="1" applyBorder="1" applyAlignment="1">
      <alignment horizontal="center" vertical="center"/>
    </xf>
    <xf numFmtId="14" fontId="16" fillId="0" borderId="2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177" fontId="16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3" fillId="8" borderId="2" xfId="1" applyFont="1" applyFill="1" applyBorder="1" applyAlignment="1">
      <alignment horizontal="center" vertical="center" shrinkToFit="1"/>
    </xf>
    <xf numFmtId="0" fontId="12" fillId="10" borderId="2" xfId="1" applyFont="1" applyFill="1" applyBorder="1" applyAlignment="1">
      <alignment horizontal="center" vertical="center" shrinkToFit="1"/>
    </xf>
    <xf numFmtId="0" fontId="12" fillId="11" borderId="2" xfId="1" applyFont="1" applyFill="1" applyBorder="1" applyAlignment="1">
      <alignment horizontal="center" vertical="center" shrinkToFit="1"/>
    </xf>
    <xf numFmtId="0" fontId="13" fillId="11" borderId="2" xfId="1" applyFont="1" applyFill="1" applyBorder="1" applyAlignment="1">
      <alignment horizontal="center" vertical="center" shrinkToFit="1"/>
    </xf>
    <xf numFmtId="0" fontId="12" fillId="8" borderId="2" xfId="1" applyFont="1" applyFill="1" applyBorder="1" applyAlignment="1">
      <alignment horizontal="center" vertical="center" shrinkToFit="1"/>
    </xf>
    <xf numFmtId="0" fontId="12" fillId="12" borderId="2" xfId="1" applyFont="1" applyFill="1" applyBorder="1" applyAlignment="1">
      <alignment horizontal="center" vertical="center"/>
    </xf>
    <xf numFmtId="0" fontId="12" fillId="12" borderId="2" xfId="1" applyFont="1" applyFill="1" applyBorder="1" applyAlignment="1">
      <alignment horizontal="center" vertical="center" wrapText="1"/>
    </xf>
    <xf numFmtId="0" fontId="12" fillId="12" borderId="2" xfId="1" applyFont="1" applyFill="1" applyBorder="1" applyAlignment="1">
      <alignment horizontal="center" vertical="center" wrapText="1" shrinkToFit="1"/>
    </xf>
    <xf numFmtId="0" fontId="12" fillId="12" borderId="2" xfId="1" applyFont="1" applyFill="1" applyBorder="1" applyAlignment="1">
      <alignment horizontal="center" vertical="center" shrinkToFit="1"/>
    </xf>
    <xf numFmtId="14" fontId="13" fillId="12" borderId="2" xfId="0" applyNumberFormat="1" applyFont="1" applyFill="1" applyBorder="1" applyAlignment="1">
      <alignment horizontal="center" vertical="center"/>
    </xf>
    <xf numFmtId="0" fontId="12" fillId="12" borderId="2" xfId="6" applyNumberFormat="1" applyFont="1" applyFill="1" applyBorder="1" applyAlignment="1">
      <alignment horizontal="center" vertical="center"/>
    </xf>
    <xf numFmtId="177" fontId="12" fillId="12" borderId="2" xfId="1" applyNumberFormat="1" applyFont="1" applyFill="1" applyBorder="1" applyAlignment="1">
      <alignment horizontal="center" vertical="center"/>
    </xf>
    <xf numFmtId="0" fontId="12" fillId="12" borderId="2" xfId="7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shrinkToFit="1"/>
    </xf>
    <xf numFmtId="0" fontId="12" fillId="4" borderId="7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 shrinkToFit="1"/>
    </xf>
    <xf numFmtId="0" fontId="12" fillId="0" borderId="2" xfId="4" applyFont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9" fillId="7" borderId="0" xfId="0" applyFont="1" applyFill="1" applyAlignment="1">
      <alignment vertical="center" wrapText="1"/>
    </xf>
    <xf numFmtId="0" fontId="7" fillId="12" borderId="2" xfId="3" applyFont="1" applyFill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 wrapText="1"/>
    </xf>
    <xf numFmtId="177" fontId="12" fillId="5" borderId="2" xfId="0" applyNumberFormat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5" borderId="7" xfId="6" applyNumberFormat="1" applyFont="1" applyFill="1" applyBorder="1" applyAlignment="1">
      <alignment horizontal="center" vertical="center"/>
    </xf>
    <xf numFmtId="0" fontId="12" fillId="5" borderId="6" xfId="6" applyNumberFormat="1" applyFont="1" applyFill="1" applyBorder="1" applyAlignment="1">
      <alignment horizontal="center" vertical="center"/>
    </xf>
    <xf numFmtId="14" fontId="12" fillId="5" borderId="7" xfId="0" applyNumberFormat="1" applyFont="1" applyFill="1" applyBorder="1" applyAlignment="1">
      <alignment horizontal="center" vertical="center"/>
    </xf>
    <xf numFmtId="14" fontId="12" fillId="5" borderId="6" xfId="0" applyNumberFormat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 shrinkToFit="1"/>
    </xf>
    <xf numFmtId="0" fontId="12" fillId="5" borderId="5" xfId="1" applyFont="1" applyFill="1" applyBorder="1" applyAlignment="1">
      <alignment horizontal="center" vertical="center" shrinkToFit="1"/>
    </xf>
    <xf numFmtId="14" fontId="13" fillId="0" borderId="7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2" fillId="0" borderId="7" xfId="6" applyNumberFormat="1" applyFont="1" applyFill="1" applyBorder="1" applyAlignment="1">
      <alignment horizontal="center" vertical="center"/>
    </xf>
    <xf numFmtId="0" fontId="12" fillId="0" borderId="6" xfId="6" applyNumberFormat="1" applyFont="1" applyFill="1" applyBorder="1" applyAlignment="1">
      <alignment horizontal="center" vertical="center"/>
    </xf>
    <xf numFmtId="14" fontId="13" fillId="5" borderId="7" xfId="0" applyNumberFormat="1" applyFont="1" applyFill="1" applyBorder="1" applyAlignment="1">
      <alignment horizontal="center" vertical="center"/>
    </xf>
    <xf numFmtId="14" fontId="13" fillId="5" borderId="6" xfId="0" applyNumberFormat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 shrinkToFit="1"/>
    </xf>
    <xf numFmtId="0" fontId="12" fillId="4" borderId="5" xfId="1" applyFont="1" applyFill="1" applyBorder="1" applyAlignment="1">
      <alignment horizontal="center" vertical="center" shrinkToFit="1"/>
    </xf>
    <xf numFmtId="0" fontId="12" fillId="12" borderId="4" xfId="1" applyFont="1" applyFill="1" applyBorder="1" applyAlignment="1">
      <alignment horizontal="center" vertical="center" shrinkToFit="1"/>
    </xf>
    <xf numFmtId="0" fontId="12" fillId="12" borderId="5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6" fillId="0" borderId="4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14" fontId="9" fillId="7" borderId="0" xfId="0" applyNumberFormat="1" applyFont="1" applyFill="1" applyAlignment="1">
      <alignment horizontal="right" vertical="center" wrapText="1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colors>
    <mruColors>
      <color rgb="FF66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00D1-75AB-4E6B-A2ED-8977E3F9AD20}">
  <sheetPr>
    <tabColor rgb="FFFFFF00"/>
    <pageSetUpPr fitToPage="1"/>
  </sheetPr>
  <dimension ref="A1:W22"/>
  <sheetViews>
    <sheetView tabSelected="1" view="pageBreakPreview" topLeftCell="C1" zoomScale="75" zoomScaleNormal="75" zoomScaleSheetLayoutView="75" workbookViewId="0">
      <selection activeCell="K2" sqref="K2"/>
    </sheetView>
  </sheetViews>
  <sheetFormatPr defaultColWidth="9" defaultRowHeight="13" x14ac:dyDescent="0.2"/>
  <cols>
    <col min="1" max="1" width="12.453125" style="20" hidden="1" customWidth="1"/>
    <col min="2" max="2" width="14.453125" style="20" hidden="1" customWidth="1"/>
    <col min="3" max="3" width="17.453125" style="13" bestFit="1" customWidth="1"/>
    <col min="4" max="4" width="8" style="9" bestFit="1" customWidth="1"/>
    <col min="5" max="5" width="10.08984375" style="9" customWidth="1"/>
    <col min="6" max="6" width="7.26953125" style="9" customWidth="1"/>
    <col min="7" max="7" width="6" style="9" bestFit="1" customWidth="1"/>
    <col min="8" max="8" width="8" style="9" bestFit="1" customWidth="1"/>
    <col min="9" max="9" width="45" style="9" customWidth="1"/>
    <col min="10" max="10" width="22.26953125" style="10" bestFit="1" customWidth="1"/>
    <col min="11" max="11" width="25.08984375" style="10" customWidth="1"/>
    <col min="12" max="12" width="26.453125" style="10" customWidth="1"/>
    <col min="13" max="13" width="13.08984375" style="15" hidden="1" customWidth="1"/>
    <col min="14" max="14" width="9.453125" style="9" hidden="1" customWidth="1"/>
    <col min="15" max="15" width="5.08984375" style="28" hidden="1" customWidth="1"/>
    <col min="16" max="16" width="14" style="28" hidden="1" customWidth="1"/>
    <col min="17" max="17" width="62.6328125" style="2" hidden="1" customWidth="1"/>
    <col min="18" max="19" width="0" style="2" hidden="1" customWidth="1"/>
    <col min="20" max="16384" width="9" style="2"/>
  </cols>
  <sheetData>
    <row r="1" spans="1:23" ht="48.75" customHeight="1" x14ac:dyDescent="0.2">
      <c r="C1" s="93" t="s">
        <v>66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1"/>
      <c r="P1" s="27"/>
    </row>
    <row r="2" spans="1:23" ht="33" customHeight="1" x14ac:dyDescent="0.2">
      <c r="D2" s="26"/>
      <c r="E2" s="26"/>
      <c r="F2" s="26"/>
      <c r="G2" s="26"/>
      <c r="H2" s="26"/>
      <c r="I2" s="26"/>
      <c r="J2" s="26"/>
      <c r="K2" s="96" t="s">
        <v>81</v>
      </c>
      <c r="L2" s="67" t="s">
        <v>30</v>
      </c>
      <c r="N2" s="3"/>
      <c r="Q2" s="46" t="s">
        <v>62</v>
      </c>
    </row>
    <row r="3" spans="1:23" ht="40" customHeight="1" x14ac:dyDescent="0.2">
      <c r="A3" s="21" t="s">
        <v>15</v>
      </c>
      <c r="B3" s="22" t="s">
        <v>26</v>
      </c>
      <c r="C3" s="40" t="s">
        <v>0</v>
      </c>
      <c r="D3" s="41" t="s">
        <v>1</v>
      </c>
      <c r="E3" s="42" t="s">
        <v>7</v>
      </c>
      <c r="F3" s="43" t="s">
        <v>2</v>
      </c>
      <c r="G3" s="94" t="s">
        <v>29</v>
      </c>
      <c r="H3" s="95"/>
      <c r="I3" s="43" t="s">
        <v>3</v>
      </c>
      <c r="J3" s="43" t="s">
        <v>4</v>
      </c>
      <c r="K3" s="43" t="s">
        <v>6</v>
      </c>
      <c r="L3" s="44" t="s">
        <v>5</v>
      </c>
      <c r="N3" s="5"/>
      <c r="O3" s="34" t="s">
        <v>2</v>
      </c>
      <c r="P3" s="34" t="s">
        <v>29</v>
      </c>
      <c r="Q3" s="34" t="s">
        <v>3</v>
      </c>
      <c r="R3" s="5"/>
      <c r="S3" s="5"/>
      <c r="T3" s="5"/>
      <c r="U3" s="5"/>
      <c r="V3" s="5"/>
      <c r="W3" s="5"/>
    </row>
    <row r="4" spans="1:23" ht="40" customHeight="1" x14ac:dyDescent="0.2">
      <c r="A4" s="24">
        <v>46039</v>
      </c>
      <c r="B4" s="35" t="s">
        <v>56</v>
      </c>
      <c r="C4" s="57">
        <v>46039</v>
      </c>
      <c r="D4" s="58" t="str">
        <f>TEXT(C4,"aaa")</f>
        <v>土</v>
      </c>
      <c r="E4" s="59">
        <v>0.54166666666666663</v>
      </c>
      <c r="F4" s="48" t="s">
        <v>8</v>
      </c>
      <c r="G4" s="91" t="s">
        <v>38</v>
      </c>
      <c r="H4" s="92"/>
      <c r="I4" s="68" t="s">
        <v>25</v>
      </c>
      <c r="J4" s="53" t="s">
        <v>16</v>
      </c>
      <c r="K4" s="54" t="s">
        <v>57</v>
      </c>
      <c r="L4" s="55" t="s">
        <v>18</v>
      </c>
      <c r="N4" s="5"/>
      <c r="O4" s="29" t="e">
        <f>VLOOKUP(Q4,#REF!,7,0)</f>
        <v>#REF!</v>
      </c>
      <c r="P4" s="29" t="e">
        <f>VLOOKUP(Q4,#REF!,6,0)</f>
        <v>#REF!</v>
      </c>
      <c r="Q4" s="17" t="s">
        <v>35</v>
      </c>
      <c r="R4" s="5">
        <f t="shared" ref="R4:R19" si="0">COUNTIF(C:M,Q4)</f>
        <v>0</v>
      </c>
      <c r="S4" s="5"/>
      <c r="T4" s="5"/>
      <c r="U4" s="5"/>
      <c r="V4" s="5"/>
      <c r="W4" s="5"/>
    </row>
    <row r="5" spans="1:23" ht="40" customHeight="1" x14ac:dyDescent="0.2">
      <c r="A5" s="24">
        <v>46039</v>
      </c>
      <c r="B5" s="24">
        <v>46040</v>
      </c>
      <c r="C5" s="81">
        <v>46040</v>
      </c>
      <c r="D5" s="83" t="str">
        <f>TEXT(C5,"aaa")</f>
        <v>日</v>
      </c>
      <c r="E5" s="14">
        <v>0.39583333333333331</v>
      </c>
      <c r="F5" s="48" t="s">
        <v>8</v>
      </c>
      <c r="G5" s="87" t="s">
        <v>37</v>
      </c>
      <c r="H5" s="88"/>
      <c r="I5" s="69" t="s">
        <v>79</v>
      </c>
      <c r="J5" s="4" t="s">
        <v>19</v>
      </c>
      <c r="K5" s="73" t="s">
        <v>64</v>
      </c>
      <c r="L5" s="45" t="s">
        <v>71</v>
      </c>
      <c r="N5" s="5"/>
      <c r="O5" s="29" t="e">
        <f>VLOOKUP(Q5,#REF!,7,0)</f>
        <v>#REF!</v>
      </c>
      <c r="P5" s="29" t="e">
        <f>VLOOKUP(Q5,#REF!,6,0)</f>
        <v>#REF!</v>
      </c>
      <c r="Q5" s="17" t="s">
        <v>21</v>
      </c>
      <c r="R5" s="5">
        <f t="shared" si="0"/>
        <v>1</v>
      </c>
      <c r="S5" s="5"/>
      <c r="T5" s="5"/>
      <c r="U5" s="5"/>
      <c r="V5" s="5"/>
      <c r="W5" s="5"/>
    </row>
    <row r="6" spans="1:23" ht="40" customHeight="1" x14ac:dyDescent="0.2">
      <c r="A6" s="24">
        <v>46040</v>
      </c>
      <c r="B6" s="24">
        <v>46040</v>
      </c>
      <c r="C6" s="82"/>
      <c r="D6" s="84"/>
      <c r="E6" s="14">
        <v>0.5625</v>
      </c>
      <c r="F6" s="48" t="s">
        <v>8</v>
      </c>
      <c r="G6" s="87" t="s">
        <v>49</v>
      </c>
      <c r="H6" s="88"/>
      <c r="I6" s="17" t="s">
        <v>42</v>
      </c>
      <c r="J6" s="4" t="s">
        <v>19</v>
      </c>
      <c r="K6" s="74"/>
      <c r="L6" s="45" t="s">
        <v>72</v>
      </c>
      <c r="N6" s="5"/>
      <c r="O6" s="29" t="e">
        <f>VLOOKUP(Q6,#REF!,7,0)</f>
        <v>#REF!</v>
      </c>
      <c r="P6" s="29" t="e">
        <f>VLOOKUP(Q6,#REF!,6,0)</f>
        <v>#REF!</v>
      </c>
      <c r="Q6" s="17" t="s">
        <v>25</v>
      </c>
      <c r="R6" s="5">
        <f t="shared" si="0"/>
        <v>1</v>
      </c>
      <c r="S6" s="5"/>
      <c r="T6" s="5"/>
      <c r="U6" s="5"/>
      <c r="V6" s="5"/>
      <c r="W6" s="5"/>
    </row>
    <row r="7" spans="1:23" ht="40" customHeight="1" x14ac:dyDescent="0.2">
      <c r="A7" s="20">
        <v>46042</v>
      </c>
      <c r="B7" s="24">
        <v>46047</v>
      </c>
      <c r="C7" s="81">
        <v>46046</v>
      </c>
      <c r="D7" s="83" t="str">
        <f t="shared" ref="D7:D11" si="1">TEXT(C7,"aaa")</f>
        <v>土</v>
      </c>
      <c r="E7" s="14">
        <v>0.39583333333333331</v>
      </c>
      <c r="F7" s="49" t="s">
        <v>11</v>
      </c>
      <c r="G7" s="87" t="s">
        <v>36</v>
      </c>
      <c r="H7" s="88"/>
      <c r="I7" s="17" t="s">
        <v>34</v>
      </c>
      <c r="J7" s="4" t="s">
        <v>19</v>
      </c>
      <c r="K7" s="73" t="s">
        <v>64</v>
      </c>
      <c r="L7" s="45" t="s">
        <v>73</v>
      </c>
      <c r="N7" s="5"/>
      <c r="O7" s="29" t="e">
        <f>VLOOKUP(Q7,#REF!,7,0)</f>
        <v>#REF!</v>
      </c>
      <c r="P7" s="29" t="e">
        <f>VLOOKUP(Q7,#REF!,6,0)</f>
        <v>#REF!</v>
      </c>
      <c r="Q7" s="17" t="s">
        <v>23</v>
      </c>
      <c r="R7" s="5">
        <f t="shared" si="0"/>
        <v>1</v>
      </c>
      <c r="S7" s="5"/>
      <c r="T7" s="5"/>
      <c r="U7" s="5"/>
      <c r="V7" s="12"/>
      <c r="W7" s="5"/>
    </row>
    <row r="8" spans="1:23" ht="40" customHeight="1" x14ac:dyDescent="0.2">
      <c r="A8" s="24">
        <v>46070</v>
      </c>
      <c r="B8" s="24">
        <v>46047</v>
      </c>
      <c r="C8" s="82"/>
      <c r="D8" s="84"/>
      <c r="E8" s="14">
        <v>0.5625</v>
      </c>
      <c r="F8" s="49" t="s">
        <v>11</v>
      </c>
      <c r="G8" s="87" t="s">
        <v>51</v>
      </c>
      <c r="H8" s="88"/>
      <c r="I8" s="17" t="s">
        <v>44</v>
      </c>
      <c r="J8" s="4" t="s">
        <v>20</v>
      </c>
      <c r="K8" s="74"/>
      <c r="L8" s="65" t="s">
        <v>77</v>
      </c>
      <c r="N8" s="5"/>
      <c r="O8" s="29" t="e">
        <f>VLOOKUP(Q8,#REF!,7,0)</f>
        <v>#REF!</v>
      </c>
      <c r="P8" s="29" t="e">
        <f>VLOOKUP(Q8,#REF!,6,0)</f>
        <v>#REF!</v>
      </c>
      <c r="Q8" s="17" t="s">
        <v>24</v>
      </c>
      <c r="R8" s="5">
        <f t="shared" si="0"/>
        <v>1</v>
      </c>
      <c r="S8" s="5"/>
      <c r="T8" s="5"/>
      <c r="U8" s="5"/>
      <c r="V8" s="5"/>
      <c r="W8" s="5"/>
    </row>
    <row r="9" spans="1:23" ht="40" customHeight="1" x14ac:dyDescent="0.2">
      <c r="A9" s="24">
        <v>46055</v>
      </c>
      <c r="B9" s="35" t="s">
        <v>56</v>
      </c>
      <c r="C9" s="57">
        <v>46049</v>
      </c>
      <c r="D9" s="58" t="str">
        <f>TEXT(C9,"aaa")</f>
        <v>火</v>
      </c>
      <c r="E9" s="59">
        <v>0.75</v>
      </c>
      <c r="F9" s="49" t="s">
        <v>11</v>
      </c>
      <c r="G9" s="91" t="s">
        <v>60</v>
      </c>
      <c r="H9" s="92"/>
      <c r="I9" s="60" t="s">
        <v>78</v>
      </c>
      <c r="J9" s="53" t="s">
        <v>16</v>
      </c>
      <c r="K9" s="54" t="s">
        <v>16</v>
      </c>
      <c r="L9" s="56" t="s">
        <v>59</v>
      </c>
      <c r="N9" s="5"/>
      <c r="O9" s="29" t="e">
        <f>VLOOKUP(Q9,#REF!,7,0)</f>
        <v>#REF!</v>
      </c>
      <c r="P9" s="29" t="e">
        <f>VLOOKUP(Q9,#REF!,6,0)</f>
        <v>#REF!</v>
      </c>
      <c r="Q9" s="17" t="s">
        <v>22</v>
      </c>
      <c r="R9" s="5">
        <f t="shared" si="0"/>
        <v>1</v>
      </c>
      <c r="S9" s="5"/>
      <c r="T9" s="5"/>
      <c r="U9" s="5"/>
      <c r="V9" s="12"/>
      <c r="W9" s="5"/>
    </row>
    <row r="10" spans="1:23" ht="40" customHeight="1" x14ac:dyDescent="0.2">
      <c r="A10" s="24">
        <v>46097</v>
      </c>
      <c r="B10" s="25">
        <v>46060</v>
      </c>
      <c r="C10" s="38">
        <v>46060</v>
      </c>
      <c r="D10" s="11" t="str">
        <f>TEXT(C10,"aaa")</f>
        <v>土</v>
      </c>
      <c r="E10" s="16">
        <v>0.39583333333333331</v>
      </c>
      <c r="F10" s="49" t="s">
        <v>11</v>
      </c>
      <c r="G10" s="87" t="s">
        <v>52</v>
      </c>
      <c r="H10" s="88"/>
      <c r="I10" s="17" t="s">
        <v>31</v>
      </c>
      <c r="J10" s="4" t="s">
        <v>20</v>
      </c>
      <c r="K10" s="6" t="s">
        <v>64</v>
      </c>
      <c r="L10" s="45" t="s">
        <v>68</v>
      </c>
      <c r="N10" s="5"/>
      <c r="O10" s="29" t="e">
        <f>VLOOKUP(Q10,#REF!,7,0)</f>
        <v>#REF!</v>
      </c>
      <c r="P10" s="29" t="e">
        <f>VLOOKUP(Q10,#REF!,6,0)</f>
        <v>#REF!</v>
      </c>
      <c r="Q10" s="17" t="s">
        <v>31</v>
      </c>
      <c r="R10" s="5">
        <f t="shared" si="0"/>
        <v>1</v>
      </c>
      <c r="S10" s="5"/>
      <c r="T10" s="63"/>
      <c r="U10" s="5"/>
      <c r="V10" s="5"/>
      <c r="W10" s="5"/>
    </row>
    <row r="11" spans="1:23" ht="40" customHeight="1" x14ac:dyDescent="0.2">
      <c r="A11" s="24">
        <v>46068</v>
      </c>
      <c r="B11" s="35" t="s">
        <v>56</v>
      </c>
      <c r="C11" s="85">
        <v>46068</v>
      </c>
      <c r="D11" s="75" t="str">
        <f t="shared" si="1"/>
        <v>日</v>
      </c>
      <c r="E11" s="70">
        <v>0.40972222222222221</v>
      </c>
      <c r="F11" s="49" t="s">
        <v>11</v>
      </c>
      <c r="G11" s="79"/>
      <c r="H11" s="80"/>
      <c r="I11" s="33" t="s">
        <v>54</v>
      </c>
      <c r="J11" s="19" t="s">
        <v>17</v>
      </c>
      <c r="K11" s="71" t="s">
        <v>65</v>
      </c>
      <c r="L11" s="64" t="s">
        <v>69</v>
      </c>
      <c r="N11" s="5"/>
      <c r="O11" s="29" t="e">
        <f>VLOOKUP(Q11,#REF!,7,0)</f>
        <v>#REF!</v>
      </c>
      <c r="P11" s="29" t="e">
        <f>VLOOKUP(Q11,#REF!,6,0)</f>
        <v>#REF!</v>
      </c>
      <c r="Q11" s="17" t="s">
        <v>39</v>
      </c>
      <c r="R11" s="5">
        <f t="shared" si="0"/>
        <v>0</v>
      </c>
      <c r="S11" s="5"/>
      <c r="T11" s="63"/>
      <c r="U11" s="5"/>
      <c r="V11" s="5"/>
      <c r="W11" s="5"/>
    </row>
    <row r="12" spans="1:23" ht="40" customHeight="1" x14ac:dyDescent="0.2">
      <c r="A12" s="24">
        <v>46068</v>
      </c>
      <c r="B12" s="35" t="s">
        <v>56</v>
      </c>
      <c r="C12" s="86"/>
      <c r="D12" s="76"/>
      <c r="E12" s="70">
        <v>0.55555555555555558</v>
      </c>
      <c r="F12" s="49" t="s">
        <v>11</v>
      </c>
      <c r="G12" s="79"/>
      <c r="H12" s="80"/>
      <c r="I12" s="33" t="s">
        <v>55</v>
      </c>
      <c r="J12" s="19" t="s">
        <v>17</v>
      </c>
      <c r="K12" s="72"/>
      <c r="L12" s="64" t="s">
        <v>68</v>
      </c>
      <c r="N12" s="5"/>
      <c r="O12" s="31" t="s">
        <v>11</v>
      </c>
      <c r="P12" s="31" t="s">
        <v>33</v>
      </c>
      <c r="Q12" s="32" t="s">
        <v>41</v>
      </c>
      <c r="R12" s="5">
        <f t="shared" si="0"/>
        <v>2</v>
      </c>
      <c r="S12" s="5"/>
      <c r="T12" s="5"/>
      <c r="U12" s="5"/>
      <c r="V12" s="5"/>
      <c r="W12" s="5"/>
    </row>
    <row r="13" spans="1:23" ht="40" customHeight="1" x14ac:dyDescent="0.2">
      <c r="A13" s="23">
        <v>46056</v>
      </c>
      <c r="B13" s="24">
        <v>46074</v>
      </c>
      <c r="C13" s="81">
        <v>46074</v>
      </c>
      <c r="D13" s="83" t="str">
        <f>TEXT(C13,"aaa")</f>
        <v>土</v>
      </c>
      <c r="E13" s="14">
        <v>0.39583333333333331</v>
      </c>
      <c r="F13" s="50" t="s">
        <v>12</v>
      </c>
      <c r="G13" s="87" t="s">
        <v>50</v>
      </c>
      <c r="H13" s="88"/>
      <c r="I13" s="17" t="s">
        <v>43</v>
      </c>
      <c r="J13" s="4" t="s">
        <v>19</v>
      </c>
      <c r="K13" s="73" t="s">
        <v>64</v>
      </c>
      <c r="L13" s="45" t="s">
        <v>70</v>
      </c>
      <c r="N13" s="5"/>
      <c r="O13" s="30"/>
      <c r="P13" s="30"/>
      <c r="Q13" s="47" t="s">
        <v>63</v>
      </c>
      <c r="R13" s="5">
        <f t="shared" si="0"/>
        <v>0</v>
      </c>
      <c r="S13" s="5"/>
      <c r="T13" s="5"/>
      <c r="U13" s="5"/>
      <c r="V13" s="5"/>
      <c r="W13" s="5"/>
    </row>
    <row r="14" spans="1:23" ht="40" customHeight="1" x14ac:dyDescent="0.2">
      <c r="A14" s="24">
        <v>46104</v>
      </c>
      <c r="B14" s="24">
        <v>46074</v>
      </c>
      <c r="C14" s="82"/>
      <c r="D14" s="84"/>
      <c r="E14" s="16">
        <v>0.5625</v>
      </c>
      <c r="F14" s="50" t="s">
        <v>12</v>
      </c>
      <c r="G14" s="87" t="s">
        <v>32</v>
      </c>
      <c r="H14" s="88"/>
      <c r="I14" s="17" t="s">
        <v>48</v>
      </c>
      <c r="J14" s="4" t="s">
        <v>19</v>
      </c>
      <c r="K14" s="74"/>
      <c r="L14" s="45" t="s">
        <v>67</v>
      </c>
      <c r="M14" s="2"/>
      <c r="N14" s="5"/>
      <c r="O14" s="30"/>
      <c r="P14" s="30"/>
      <c r="Q14" s="33" t="s">
        <v>9</v>
      </c>
      <c r="R14" s="5">
        <f t="shared" si="0"/>
        <v>1</v>
      </c>
      <c r="S14" s="16">
        <v>0.40972222222222227</v>
      </c>
      <c r="T14" s="5"/>
      <c r="U14" s="5"/>
      <c r="V14" s="5"/>
      <c r="W14" s="5"/>
    </row>
    <row r="15" spans="1:23" ht="40" customHeight="1" x14ac:dyDescent="0.2">
      <c r="A15" s="24">
        <v>46082</v>
      </c>
      <c r="B15" s="35" t="s">
        <v>56</v>
      </c>
      <c r="C15" s="85">
        <v>46082</v>
      </c>
      <c r="D15" s="75" t="str">
        <f t="shared" ref="D15:D19" si="2">TEXT(C15,"aaa")</f>
        <v>日</v>
      </c>
      <c r="E15" s="70">
        <v>0.40972222222222221</v>
      </c>
      <c r="F15" s="49" t="s">
        <v>11</v>
      </c>
      <c r="G15" s="79"/>
      <c r="H15" s="80"/>
      <c r="I15" s="33" t="s">
        <v>45</v>
      </c>
      <c r="J15" s="19" t="s">
        <v>17</v>
      </c>
      <c r="K15" s="71" t="s">
        <v>65</v>
      </c>
      <c r="L15" s="66" t="s">
        <v>72</v>
      </c>
      <c r="M15" s="2"/>
      <c r="N15" s="5"/>
      <c r="O15" s="30"/>
      <c r="P15" s="30"/>
      <c r="Q15" s="33" t="s">
        <v>10</v>
      </c>
      <c r="R15" s="5">
        <f t="shared" si="0"/>
        <v>1</v>
      </c>
      <c r="S15" s="16">
        <v>0.55555555555555558</v>
      </c>
      <c r="T15" s="5"/>
      <c r="U15" s="5"/>
      <c r="V15" s="5"/>
      <c r="W15" s="5"/>
    </row>
    <row r="16" spans="1:23" ht="40" customHeight="1" x14ac:dyDescent="0.2">
      <c r="A16" s="24">
        <v>46082</v>
      </c>
      <c r="B16" s="23"/>
      <c r="C16" s="86"/>
      <c r="D16" s="76"/>
      <c r="E16" s="70">
        <v>0.55555555555555558</v>
      </c>
      <c r="F16" s="51" t="s">
        <v>12</v>
      </c>
      <c r="G16" s="79"/>
      <c r="H16" s="80"/>
      <c r="I16" s="33" t="s">
        <v>40</v>
      </c>
      <c r="J16" s="19" t="s">
        <v>17</v>
      </c>
      <c r="K16" s="72"/>
      <c r="L16" s="64" t="s">
        <v>74</v>
      </c>
      <c r="M16" s="2"/>
      <c r="N16" s="5"/>
      <c r="O16" s="30"/>
      <c r="P16" s="30"/>
      <c r="Q16" s="33" t="s">
        <v>27</v>
      </c>
      <c r="R16" s="5">
        <f t="shared" si="0"/>
        <v>1</v>
      </c>
      <c r="S16" s="5"/>
      <c r="T16" s="5"/>
      <c r="U16" s="5"/>
      <c r="V16" s="5"/>
      <c r="W16" s="5"/>
    </row>
    <row r="17" spans="1:23" ht="40" customHeight="1" x14ac:dyDescent="0.2">
      <c r="A17" s="23" t="s">
        <v>58</v>
      </c>
      <c r="B17" s="23"/>
      <c r="C17" s="39">
        <v>46086</v>
      </c>
      <c r="D17" s="36" t="str">
        <f t="shared" si="2"/>
        <v>木</v>
      </c>
      <c r="E17" s="37">
        <v>0.54166666666666663</v>
      </c>
      <c r="F17" s="49" t="s">
        <v>11</v>
      </c>
      <c r="G17" s="89"/>
      <c r="H17" s="90"/>
      <c r="I17" s="32" t="s">
        <v>61</v>
      </c>
      <c r="J17" s="18" t="s">
        <v>53</v>
      </c>
      <c r="K17" s="62" t="s">
        <v>80</v>
      </c>
      <c r="L17" s="61"/>
      <c r="M17" s="2"/>
      <c r="N17" s="5"/>
      <c r="O17" s="30"/>
      <c r="P17" s="30"/>
      <c r="Q17" s="33" t="s">
        <v>13</v>
      </c>
      <c r="R17" s="5">
        <f t="shared" si="0"/>
        <v>1</v>
      </c>
      <c r="S17" s="5"/>
      <c r="T17" s="5"/>
      <c r="U17" s="5"/>
      <c r="V17" s="5"/>
      <c r="W17" s="5"/>
    </row>
    <row r="18" spans="1:23" ht="40" customHeight="1" x14ac:dyDescent="0.2">
      <c r="A18" s="23" t="s">
        <v>58</v>
      </c>
      <c r="B18" s="35" t="s">
        <v>56</v>
      </c>
      <c r="C18" s="39">
        <v>46087</v>
      </c>
      <c r="D18" s="36" t="str">
        <f t="shared" si="2"/>
        <v>金</v>
      </c>
      <c r="E18" s="37">
        <v>0.375</v>
      </c>
      <c r="F18" s="49" t="s">
        <v>11</v>
      </c>
      <c r="G18" s="89"/>
      <c r="H18" s="90"/>
      <c r="I18" s="32" t="s">
        <v>61</v>
      </c>
      <c r="J18" s="18" t="s">
        <v>53</v>
      </c>
      <c r="K18" s="62" t="s">
        <v>80</v>
      </c>
      <c r="L18" s="61"/>
      <c r="M18" s="2"/>
      <c r="N18" s="5"/>
      <c r="O18" s="30"/>
      <c r="P18" s="30"/>
      <c r="Q18" s="33" t="s">
        <v>28</v>
      </c>
      <c r="R18" s="5">
        <f t="shared" si="0"/>
        <v>1</v>
      </c>
      <c r="S18" s="5"/>
      <c r="T18" s="5"/>
      <c r="U18" s="5"/>
      <c r="V18" s="5"/>
      <c r="W18" s="5"/>
    </row>
    <row r="19" spans="1:23" ht="40" customHeight="1" x14ac:dyDescent="0.2">
      <c r="A19" s="23">
        <v>46096</v>
      </c>
      <c r="B19" s="35" t="s">
        <v>56</v>
      </c>
      <c r="C19" s="77">
        <v>46096</v>
      </c>
      <c r="D19" s="75" t="str">
        <f t="shared" si="2"/>
        <v>日</v>
      </c>
      <c r="E19" s="70">
        <v>0.40972222222222221</v>
      </c>
      <c r="F19" s="49" t="s">
        <v>11</v>
      </c>
      <c r="G19" s="79"/>
      <c r="H19" s="80"/>
      <c r="I19" s="33" t="s">
        <v>46</v>
      </c>
      <c r="J19" s="19" t="s">
        <v>17</v>
      </c>
      <c r="K19" s="71" t="s">
        <v>65</v>
      </c>
      <c r="L19" s="64" t="s">
        <v>76</v>
      </c>
      <c r="M19" s="2"/>
      <c r="N19" s="5"/>
      <c r="O19" s="30"/>
      <c r="P19" s="30"/>
      <c r="Q19" s="33" t="s">
        <v>14</v>
      </c>
      <c r="R19" s="5">
        <f t="shared" si="0"/>
        <v>1</v>
      </c>
      <c r="S19" s="5"/>
      <c r="T19" s="5"/>
      <c r="U19" s="5"/>
      <c r="V19" s="5"/>
      <c r="W19" s="5"/>
    </row>
    <row r="20" spans="1:23" ht="40" customHeight="1" x14ac:dyDescent="0.2">
      <c r="A20" s="23">
        <v>46096</v>
      </c>
      <c r="B20" s="35" t="s">
        <v>56</v>
      </c>
      <c r="C20" s="78"/>
      <c r="D20" s="76"/>
      <c r="E20" s="70">
        <v>0.55555555555555558</v>
      </c>
      <c r="F20" s="52" t="s">
        <v>8</v>
      </c>
      <c r="G20" s="79"/>
      <c r="H20" s="80"/>
      <c r="I20" s="33" t="s">
        <v>47</v>
      </c>
      <c r="J20" s="19" t="s">
        <v>17</v>
      </c>
      <c r="K20" s="72"/>
      <c r="L20" s="64" t="s">
        <v>75</v>
      </c>
      <c r="N20" s="5"/>
      <c r="O20" s="30"/>
      <c r="P20" s="30"/>
      <c r="Q20" s="5"/>
      <c r="R20" s="5"/>
      <c r="S20" s="5"/>
      <c r="T20" s="5"/>
      <c r="U20" s="5"/>
      <c r="V20" s="5"/>
      <c r="W20" s="5"/>
    </row>
    <row r="21" spans="1:23" ht="40" customHeight="1" x14ac:dyDescent="0.2">
      <c r="N21" s="5"/>
      <c r="O21" s="30"/>
      <c r="P21" s="30"/>
      <c r="Q21" s="5"/>
      <c r="R21" s="5"/>
      <c r="S21" s="5"/>
      <c r="T21" s="5"/>
      <c r="U21" s="5"/>
      <c r="V21" s="7"/>
      <c r="W21" s="8"/>
    </row>
    <row r="22" spans="1:23" x14ac:dyDescent="0.2">
      <c r="Q22" s="5"/>
    </row>
  </sheetData>
  <autoFilter ref="C3:L20" xr:uid="{00000000-0001-0000-0000-000000000000}">
    <filterColumn colId="4" showButton="0"/>
  </autoFilter>
  <mergeCells count="37">
    <mergeCell ref="C1:M1"/>
    <mergeCell ref="G3:H3"/>
    <mergeCell ref="G4:H4"/>
    <mergeCell ref="G5:H5"/>
    <mergeCell ref="G6:H6"/>
    <mergeCell ref="K5:K6"/>
    <mergeCell ref="G17:H17"/>
    <mergeCell ref="G18:H18"/>
    <mergeCell ref="G19:H19"/>
    <mergeCell ref="G7:H7"/>
    <mergeCell ref="G8:H8"/>
    <mergeCell ref="G10:H10"/>
    <mergeCell ref="G11:H11"/>
    <mergeCell ref="G12:H12"/>
    <mergeCell ref="G13:H13"/>
    <mergeCell ref="G9:H9"/>
    <mergeCell ref="D11:D12"/>
    <mergeCell ref="C19:C20"/>
    <mergeCell ref="D19:D20"/>
    <mergeCell ref="G20:H20"/>
    <mergeCell ref="C5:C6"/>
    <mergeCell ref="C7:C8"/>
    <mergeCell ref="D7:D8"/>
    <mergeCell ref="D5:D6"/>
    <mergeCell ref="C13:C14"/>
    <mergeCell ref="D13:D14"/>
    <mergeCell ref="C15:C16"/>
    <mergeCell ref="D15:D16"/>
    <mergeCell ref="C11:C12"/>
    <mergeCell ref="G14:H14"/>
    <mergeCell ref="G15:H15"/>
    <mergeCell ref="G16:H16"/>
    <mergeCell ref="K19:K20"/>
    <mergeCell ref="K7:K8"/>
    <mergeCell ref="K11:K12"/>
    <mergeCell ref="K13:K14"/>
    <mergeCell ref="K15:K16"/>
  </mergeCells>
  <phoneticPr fontId="2"/>
  <conditionalFormatting sqref="C4:E5 E6 C7:E7 E8:E9 C9:E11 E12 C13:E13 E14 C15:E15 E16 C17:E19 E20">
    <cfRule type="containsBlanks" dxfId="2" priority="1">
      <formula>LEN(TRIM(C4))=0</formula>
    </cfRule>
  </conditionalFormatting>
  <conditionalFormatting sqref="D4:D5 E4:E8 D7 D9:E9 E10 D10:D11 D13 E13:E14 D15 D17:E18 D19">
    <cfRule type="containsText" dxfId="1" priority="2" operator="containsText" text="日">
      <formula>NOT(ISERROR(SEARCH("日",D4)))</formula>
    </cfRule>
    <cfRule type="containsText" dxfId="0" priority="3" operator="containsText" text="土">
      <formula>NOT(ISERROR(SEARCH("土",D4)))</formula>
    </cfRule>
  </conditionalFormatting>
  <dataValidations count="4">
    <dataValidation type="list" allowBlank="1" showInputMessage="1" showErrorMessage="1" sqref="J1:J1048576 K21:K1048576 K1 K3" xr:uid="{C7125759-B0B2-4563-8504-1D868A96CA80}">
      <formula1>"宿泊研修,日帰研修,ゼミナール,ディスカッション,考査,オンラインライブ"</formula1>
    </dataValidation>
    <dataValidation imeMode="hiragana" allowBlank="1" showInputMessage="1" showErrorMessage="1" sqref="L12:L14 L8:L10 L20 C19" xr:uid="{BA1BFB0A-31A9-424C-B86D-A9A4B893A64C}"/>
    <dataValidation imeMode="off" allowBlank="1" showInputMessage="1" showErrorMessage="1" sqref="Q6:Q7 Q12 Q14:Q19 I4 I14:I20 I7:I12" xr:uid="{040E6BAF-61F1-4034-8B53-0190BD91F3F0}"/>
    <dataValidation type="list" allowBlank="1" showInputMessage="1" showErrorMessage="1" sqref="F4:F1048576" xr:uid="{6C9741D2-F50D-4545-A8CC-26E16240B4C6}">
      <formula1>"J1,J2,J3,J1～J3"</formula1>
    </dataValidation>
  </dataValidations>
  <printOptions horizontalCentered="1"/>
  <pageMargins left="0" right="0" top="0" bottom="0" header="0" footer="0"/>
  <pageSetup paperSize="9" scale="59"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2025年期前期仙台支所日程</vt:lpstr>
      <vt:lpstr>'2025年期前期仙台支所日程'!Print_Area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2025-09-16T07:03:10Z</cp:lastPrinted>
  <dcterms:created xsi:type="dcterms:W3CDTF">2019-11-25T06:06:47Z</dcterms:created>
  <dcterms:modified xsi:type="dcterms:W3CDTF">2025-09-26T03:22:16Z</dcterms:modified>
</cp:coreProperties>
</file>